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<sst xmlns="http://schemas.openxmlformats.org/spreadsheetml/2006/main" count="100" uniqueCount="83">
  <si>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</si>
  <si>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</si>
  <si>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</si>
  <si>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</si>
  <si>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</si>
  <si>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</si>
  <si>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</si>
  <si>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</si>
  <si>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</si>
  <si>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</si>
  <si>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</si>
  <si>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</si>
  <si>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</si>
  <si>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</si>
  <si>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</si>
  <si>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</si>
  <si>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</si>
  <si>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</si>
  <si>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</si>
  <si>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</si>
  <si>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</si>
  <si>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</si>
  <si>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</si>
  <si>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</si>
  <si>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</si>
  <si>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</si>
  <si>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</si>
  <si>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</si>
  <si>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</si>
  <si>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</si>
  <si>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</si>
  <si>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</si>
  <si>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</si>
  <si>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</si>
  <si>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</si>
  <si>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</si>
  <si>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</si>
  <si>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</si>
  <si>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</si>
  <si>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</si>
  <si>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</si>
  <si>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</si>
  <si>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</si>
  <si>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</si>
  <si>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</si>
  <si>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</si>
  <si>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</si>
  <si>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</si>
  <si>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</si>
  <si>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</si>
  <si>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</si>
  <si>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</si>
  <si>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</si>
  <si>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</si>
  <si>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</si>
  <si>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</si>
  <si>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</si>
  <si>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</si>
  <si>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</si>
  <si>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</si>
  <si>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</si>
  <si>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</si>
  <si>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</si>
  <si>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</si>
  <si>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</si>
  <si>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</si>
  <si>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</si>
  <si>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</si>
  <si>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</si>
  <si>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</si>
  <si>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</si>
  <si>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</si>
  <si>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</si>
  <si>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</si>
  <si>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</si>
  <si>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</si>
  <si>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Înmatriculări în perioada 01.01.2016 - 31.03.2016 comparativ cu aceeaşi perioadă a anului trecut</t>
  </si>
  <si>
    <t>Nr. total înmatriculări în perioada 01.01.2016 - 31.03.2016</t>
  </si>
  <si>
    <t>Nr. total înmatriculări în perioada 01.01.2015 - 31.03.2015</t>
  </si>
  <si>
    <t>SCS</t>
  </si>
  <si>
    <t>Înmatriculări efectuate în perioada 01.01.2016 - 31.03.2016 comparativ cu aceeaşi perioadă a anului trecut</t>
  </si>
  <si>
    <t>Nr. înmatriculări în perioada 01.01.2016 - 31.03.2016</t>
  </si>
  <si>
    <t>Nr. înmatriculări în perioada 01.01.2015 - 31.03.2015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</si>
</sst>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18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7058025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4.00390625" style="1" bestFit="1" customWidth="1"/>
    <col min="4" max="5" width="5.00390625" style="1" bestFit="1" customWidth="1"/>
    <col min="6" max="7" width="3.57421875" style="1" bestFit="1" customWidth="1"/>
    <col min="8" max="8" width="4.8515625" style="1" bestFit="1" customWidth="1"/>
    <col min="9" max="9" width="6.00390625" style="1" bestFit="1" customWidth="1"/>
    <col min="10" max="10" width="21.28125" style="1" customWidth="1"/>
    <col min="11" max="11" width="3.57421875" style="1" bestFit="1" customWidth="1"/>
    <col min="12" max="12" width="4.00390625" style="1" bestFit="1" customWidth="1"/>
    <col min="13" max="14" width="5.00390625" style="1" bestFit="1" customWidth="1"/>
    <col min="15" max="16" width="3.57421875" style="3" bestFit="1" customWidth="1"/>
    <col min="17" max="17" width="6.00390625" style="3" bestFit="1" customWidth="1"/>
    <col min="18" max="18" width="6.00390625" style="3" customWidth="1"/>
    <col min="19" max="19" width="21.7109375" style="1" customWidth="1"/>
    <col min="20" max="20" width="9.57421875" style="1" bestFit="1" customWidth="1"/>
    <col min="21" max="22" width="1.421875" style="1" bestFit="1" customWidth="1"/>
    <col min="23" max="16384" width="9.140625" style="1" customWidth="1"/>
  </cols>
  <sheetData>
    <row r="1" spans="1:20" ht="12.75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5.5" customHeight="1">
      <c r="A3" s="36" t="s">
        <v>6</v>
      </c>
      <c r="B3" s="39" t="s">
        <v>81</v>
      </c>
      <c r="C3" s="39"/>
      <c r="D3" s="39"/>
      <c r="E3" s="39"/>
      <c r="F3" s="39"/>
      <c r="G3" s="39"/>
      <c r="H3" s="39"/>
      <c r="I3" s="39"/>
      <c r="J3" s="34" t="s">
        <v>77</v>
      </c>
      <c r="K3" s="39" t="s">
        <v>82</v>
      </c>
      <c r="L3" s="39"/>
      <c r="M3" s="39"/>
      <c r="N3" s="39"/>
      <c r="O3" s="39"/>
      <c r="P3" s="39"/>
      <c r="Q3" s="39"/>
      <c r="R3" s="39"/>
      <c r="S3" s="34" t="s">
        <v>78</v>
      </c>
      <c r="T3" s="32" t="s">
        <v>69</v>
      </c>
    </row>
    <row r="4" spans="1:20" ht="12.7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75</v>
      </c>
      <c r="I4" s="6" t="s">
        <v>5</v>
      </c>
      <c r="J4" s="35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72</v>
      </c>
      <c r="Q4" s="6" t="s">
        <v>79</v>
      </c>
      <c r="R4" s="6" t="s">
        <v>5</v>
      </c>
      <c r="S4" s="35"/>
      <c r="T4" s="33"/>
    </row>
    <row r="5" spans="1:20" ht="12.75">
      <c r="A5" s="17" t="s">
        <v>7</v>
      </c>
      <c r="B5" s="7">
        <v>6</v>
      </c>
      <c r="C5" s="7">
        <v>7</v>
      </c>
      <c r="D5" s="7">
        <v>22</v>
      </c>
      <c r="E5" s="7">
        <v>162</v>
      </c>
      <c r="F5" s="7"/>
      <c r="G5" s="7"/>
      <c r="H5" s="7"/>
      <c r="I5" s="7">
        <v>324</v>
      </c>
      <c r="J5" s="24">
        <f aca="true" t="shared" si="0" ref="J5:J47">SUM(B5:I5)</f>
        <v>521</v>
      </c>
      <c r="K5" s="7"/>
      <c r="L5" s="7">
        <v>6</v>
      </c>
      <c r="M5" s="7">
        <v>33</v>
      </c>
      <c r="N5" s="7">
        <v>235</v>
      </c>
      <c r="O5" s="7"/>
      <c r="P5" s="7"/>
      <c r="Q5" s="7"/>
      <c r="R5" s="7">
        <v>261</v>
      </c>
      <c r="S5" s="24">
        <f>SUM(K5:R5)</f>
        <v>535</v>
      </c>
      <c r="T5" s="22">
        <f>(J5-S5)/S5</f>
        <v>-0.026168224299065422</v>
      </c>
    </row>
    <row r="6" spans="1:20" ht="12.75">
      <c r="A6" s="17" t="s">
        <v>8</v>
      </c>
      <c r="B6" s="7">
        <v>1</v>
      </c>
      <c r="C6" s="7">
        <v>4</v>
      </c>
      <c r="D6" s="7">
        <v>96</v>
      </c>
      <c r="E6" s="7">
        <v>145</v>
      </c>
      <c r="F6" s="7"/>
      <c r="G6" s="7"/>
      <c r="H6" s="7"/>
      <c r="I6" s="7">
        <v>487</v>
      </c>
      <c r="J6" s="24">
        <f t="shared" si="0"/>
        <v>733</v>
      </c>
      <c r="K6" s="7">
        <v>1</v>
      </c>
      <c r="L6" s="7">
        <v>4</v>
      </c>
      <c r="M6" s="7">
        <v>101</v>
      </c>
      <c r="N6" s="7">
        <v>178</v>
      </c>
      <c r="O6" s="7">
        <v>1</v>
      </c>
      <c r="P6" s="7"/>
      <c r="Q6" s="7"/>
      <c r="R6" s="7">
        <v>351</v>
      </c>
      <c r="S6" s="24">
        <f aca="true" t="shared" si="1" ref="S6:S47">SUM(K6:R6)</f>
        <v>636</v>
      </c>
      <c r="T6" s="22">
        <f>(J6-S6)/S6</f>
        <v>0.15251572327044025</v>
      </c>
    </row>
    <row r="7" spans="1:25" ht="12.75">
      <c r="A7" s="17" t="s">
        <v>9</v>
      </c>
      <c r="B7" s="7">
        <v>5</v>
      </c>
      <c r="C7" s="7">
        <v>8</v>
      </c>
      <c r="D7" s="7">
        <v>97</v>
      </c>
      <c r="E7" s="7">
        <v>129</v>
      </c>
      <c r="F7" s="7">
        <v>1</v>
      </c>
      <c r="G7" s="7"/>
      <c r="H7" s="7"/>
      <c r="I7" s="7">
        <v>653</v>
      </c>
      <c r="J7" s="24">
        <f t="shared" si="0"/>
        <v>893</v>
      </c>
      <c r="K7" s="7"/>
      <c r="L7" s="7">
        <v>4</v>
      </c>
      <c r="M7" s="7">
        <v>152</v>
      </c>
      <c r="N7" s="7">
        <v>189</v>
      </c>
      <c r="O7" s="7"/>
      <c r="P7" s="7"/>
      <c r="Q7" s="7"/>
      <c r="R7" s="7">
        <v>455</v>
      </c>
      <c r="S7" s="24">
        <f t="shared" si="1"/>
        <v>800</v>
      </c>
      <c r="T7" s="22">
        <f>(J7-S7)/S7</f>
        <v>0.11625</v>
      </c>
      <c r="U7" s="1" t="s">
        <v>74</v>
      </c>
      <c r="X7" s="1" t="s">
        <v>74</v>
      </c>
      <c r="Y7" s="1" t="s">
        <v>74</v>
      </c>
    </row>
    <row r="8" spans="1:20" ht="12.75">
      <c r="A8" s="17" t="s">
        <v>10</v>
      </c>
      <c r="B8" s="7"/>
      <c r="C8" s="7">
        <v>2</v>
      </c>
      <c r="D8" s="7">
        <v>121</v>
      </c>
      <c r="E8" s="7">
        <v>79</v>
      </c>
      <c r="F8" s="7"/>
      <c r="G8" s="7"/>
      <c r="H8" s="7"/>
      <c r="I8" s="7">
        <v>467</v>
      </c>
      <c r="J8" s="24">
        <f t="shared" si="0"/>
        <v>669</v>
      </c>
      <c r="K8" s="7"/>
      <c r="L8" s="7">
        <v>4</v>
      </c>
      <c r="M8" s="7">
        <v>244</v>
      </c>
      <c r="N8" s="7">
        <v>183</v>
      </c>
      <c r="O8" s="7">
        <v>1</v>
      </c>
      <c r="P8" s="7"/>
      <c r="Q8" s="7"/>
      <c r="R8" s="7">
        <v>334</v>
      </c>
      <c r="S8" s="24">
        <f t="shared" si="1"/>
        <v>766</v>
      </c>
      <c r="T8" s="22">
        <f>(J8-S8)/S8</f>
        <v>-0.12663185378590078</v>
      </c>
    </row>
    <row r="9" spans="1:24" ht="12.75">
      <c r="A9" s="17" t="s">
        <v>11</v>
      </c>
      <c r="B9" s="7">
        <v>1</v>
      </c>
      <c r="C9" s="7">
        <v>7</v>
      </c>
      <c r="D9" s="7">
        <v>78</v>
      </c>
      <c r="E9" s="7">
        <v>332</v>
      </c>
      <c r="F9" s="7">
        <v>1</v>
      </c>
      <c r="G9" s="7"/>
      <c r="H9" s="7">
        <v>1</v>
      </c>
      <c r="I9" s="7">
        <v>691</v>
      </c>
      <c r="J9" s="24">
        <f t="shared" si="0"/>
        <v>1111</v>
      </c>
      <c r="K9" s="7">
        <v>2</v>
      </c>
      <c r="L9" s="7">
        <v>7</v>
      </c>
      <c r="M9" s="7">
        <v>117</v>
      </c>
      <c r="N9" s="7">
        <v>424</v>
      </c>
      <c r="O9" s="7"/>
      <c r="P9" s="7"/>
      <c r="Q9" s="7"/>
      <c r="R9" s="7">
        <v>491</v>
      </c>
      <c r="S9" s="24">
        <f t="shared" si="1"/>
        <v>1041</v>
      </c>
      <c r="T9" s="22">
        <f>(J9-S9)/S9</f>
        <v>0.06724303554274735</v>
      </c>
      <c r="U9" s="1" t="s">
        <v>74</v>
      </c>
      <c r="V9" s="1" t="s">
        <v>74</v>
      </c>
      <c r="X9" s="1" t="s">
        <v>74</v>
      </c>
    </row>
    <row r="10" spans="1:20" ht="12.75">
      <c r="A10" s="17" t="s">
        <v>12</v>
      </c>
      <c r="B10" s="7">
        <v>9</v>
      </c>
      <c r="C10" s="7">
        <v>4</v>
      </c>
      <c r="D10" s="7">
        <v>50</v>
      </c>
      <c r="E10" s="7">
        <v>131</v>
      </c>
      <c r="F10" s="7"/>
      <c r="G10" s="7">
        <v>7</v>
      </c>
      <c r="H10" s="7"/>
      <c r="I10" s="7">
        <v>305</v>
      </c>
      <c r="J10" s="24">
        <f t="shared" si="0"/>
        <v>506</v>
      </c>
      <c r="K10" s="7">
        <v>2</v>
      </c>
      <c r="L10" s="7">
        <v>2</v>
      </c>
      <c r="M10" s="7">
        <v>53</v>
      </c>
      <c r="N10" s="7">
        <v>131</v>
      </c>
      <c r="O10" s="7"/>
      <c r="P10" s="7">
        <v>1</v>
      </c>
      <c r="Q10" s="7"/>
      <c r="R10" s="7">
        <v>173</v>
      </c>
      <c r="S10" s="24">
        <f t="shared" si="1"/>
        <v>362</v>
      </c>
      <c r="T10" s="22">
        <f>(J10-S10)/S10</f>
        <v>0.39779005524861877</v>
      </c>
    </row>
    <row r="11" spans="1:25" ht="12.75">
      <c r="A11" s="17" t="s">
        <v>13</v>
      </c>
      <c r="B11" s="7">
        <v>9</v>
      </c>
      <c r="C11" s="7">
        <v>2</v>
      </c>
      <c r="D11" s="7">
        <v>107</v>
      </c>
      <c r="E11" s="7">
        <v>50</v>
      </c>
      <c r="F11" s="7"/>
      <c r="G11" s="7"/>
      <c r="H11" s="7"/>
      <c r="I11" s="7">
        <v>174</v>
      </c>
      <c r="J11" s="24">
        <f t="shared" si="0"/>
        <v>342</v>
      </c>
      <c r="K11" s="7">
        <v>1</v>
      </c>
      <c r="L11" s="7">
        <v>1</v>
      </c>
      <c r="M11" s="7">
        <v>152</v>
      </c>
      <c r="N11" s="7">
        <v>81</v>
      </c>
      <c r="O11" s="7"/>
      <c r="P11" s="7"/>
      <c r="Q11" s="7"/>
      <c r="R11" s="7">
        <v>123</v>
      </c>
      <c r="S11" s="24">
        <f t="shared" si="1"/>
        <v>358</v>
      </c>
      <c r="T11" s="22">
        <f>(J11-S11)/S11</f>
        <v>-0.0446927374301676</v>
      </c>
      <c r="Y11" s="1" t="s">
        <v>74</v>
      </c>
    </row>
    <row r="12" spans="1:20" ht="12.75">
      <c r="A12" s="17" t="s">
        <v>14</v>
      </c>
      <c r="B12" s="7">
        <v>1</v>
      </c>
      <c r="C12" s="7">
        <v>1</v>
      </c>
      <c r="D12" s="7">
        <v>50</v>
      </c>
      <c r="E12" s="7">
        <v>154</v>
      </c>
      <c r="F12" s="7"/>
      <c r="G12" s="7"/>
      <c r="H12" s="7"/>
      <c r="I12" s="7">
        <v>736</v>
      </c>
      <c r="J12" s="24">
        <f t="shared" si="0"/>
        <v>942</v>
      </c>
      <c r="K12" s="7">
        <v>2</v>
      </c>
      <c r="L12" s="7">
        <v>4</v>
      </c>
      <c r="M12" s="7">
        <v>113</v>
      </c>
      <c r="N12" s="7">
        <v>288</v>
      </c>
      <c r="O12" s="7"/>
      <c r="P12" s="7"/>
      <c r="Q12" s="7"/>
      <c r="R12" s="7">
        <v>462</v>
      </c>
      <c r="S12" s="24">
        <f t="shared" si="1"/>
        <v>869</v>
      </c>
      <c r="T12" s="22">
        <f>(J12-S12)/S12</f>
        <v>0.08400460299194476</v>
      </c>
    </row>
    <row r="13" spans="1:20" ht="12.75">
      <c r="A13" s="17" t="s">
        <v>15</v>
      </c>
      <c r="B13" s="7"/>
      <c r="C13" s="7">
        <v>3</v>
      </c>
      <c r="D13" s="7">
        <v>98</v>
      </c>
      <c r="E13" s="7">
        <v>48</v>
      </c>
      <c r="F13" s="7"/>
      <c r="G13" s="7"/>
      <c r="H13" s="7"/>
      <c r="I13" s="7">
        <v>210</v>
      </c>
      <c r="J13" s="24">
        <f t="shared" si="0"/>
        <v>359</v>
      </c>
      <c r="K13" s="7"/>
      <c r="L13" s="7">
        <v>3</v>
      </c>
      <c r="M13" s="7">
        <v>157</v>
      </c>
      <c r="N13" s="7">
        <v>86</v>
      </c>
      <c r="O13" s="7"/>
      <c r="P13" s="7"/>
      <c r="Q13" s="7"/>
      <c r="R13" s="7">
        <v>213</v>
      </c>
      <c r="S13" s="24">
        <f t="shared" si="1"/>
        <v>459</v>
      </c>
      <c r="T13" s="22">
        <f>(J13-S13)/S13</f>
        <v>-0.2178649237472767</v>
      </c>
    </row>
    <row r="14" spans="1:22" ht="12.75">
      <c r="A14" s="17" t="s">
        <v>16</v>
      </c>
      <c r="B14" s="7">
        <v>1</v>
      </c>
      <c r="C14" s="7">
        <v>5</v>
      </c>
      <c r="D14" s="7">
        <v>19</v>
      </c>
      <c r="E14" s="7">
        <v>562</v>
      </c>
      <c r="F14" s="7">
        <v>7</v>
      </c>
      <c r="G14" s="7">
        <v>1</v>
      </c>
      <c r="H14" s="7"/>
      <c r="I14" s="7">
        <v>4548</v>
      </c>
      <c r="J14" s="24">
        <f t="shared" si="0"/>
        <v>5143</v>
      </c>
      <c r="K14" s="7"/>
      <c r="L14" s="7">
        <v>11</v>
      </c>
      <c r="M14" s="7">
        <v>55</v>
      </c>
      <c r="N14" s="7">
        <v>1326</v>
      </c>
      <c r="O14" s="7">
        <v>10</v>
      </c>
      <c r="P14" s="7"/>
      <c r="Q14" s="7"/>
      <c r="R14" s="7">
        <v>3650</v>
      </c>
      <c r="S14" s="24">
        <f t="shared" si="1"/>
        <v>5052</v>
      </c>
      <c r="T14" s="22">
        <f>(J14-S14)/S14</f>
        <v>0.01801266825019794</v>
      </c>
      <c r="V14" s="1" t="s">
        <v>74</v>
      </c>
    </row>
    <row r="15" spans="1:20" ht="12.75">
      <c r="A15" s="17" t="s">
        <v>17</v>
      </c>
      <c r="B15" s="7">
        <v>4</v>
      </c>
      <c r="C15" s="7"/>
      <c r="D15" s="7">
        <v>37</v>
      </c>
      <c r="E15" s="7">
        <v>128</v>
      </c>
      <c r="F15" s="7"/>
      <c r="G15" s="7"/>
      <c r="H15" s="7"/>
      <c r="I15" s="7">
        <v>381</v>
      </c>
      <c r="J15" s="24">
        <f t="shared" si="0"/>
        <v>550</v>
      </c>
      <c r="K15" s="7"/>
      <c r="L15" s="7"/>
      <c r="M15" s="7">
        <v>50</v>
      </c>
      <c r="N15" s="7">
        <v>203</v>
      </c>
      <c r="O15" s="7"/>
      <c r="P15" s="7"/>
      <c r="Q15" s="7"/>
      <c r="R15" s="7">
        <v>268</v>
      </c>
      <c r="S15" s="24">
        <f t="shared" si="1"/>
        <v>521</v>
      </c>
      <c r="T15" s="22">
        <f>(J15-S15)/S15</f>
        <v>0.05566218809980806</v>
      </c>
    </row>
    <row r="16" spans="1:20" ht="12.75">
      <c r="A16" s="17" t="s">
        <v>18</v>
      </c>
      <c r="B16" s="7">
        <v>5</v>
      </c>
      <c r="C16" s="7">
        <v>2</v>
      </c>
      <c r="D16" s="7">
        <v>34</v>
      </c>
      <c r="E16" s="7">
        <v>81</v>
      </c>
      <c r="F16" s="7"/>
      <c r="G16" s="7"/>
      <c r="H16" s="7"/>
      <c r="I16" s="7">
        <v>221</v>
      </c>
      <c r="J16" s="24">
        <f t="shared" si="0"/>
        <v>343</v>
      </c>
      <c r="K16" s="7"/>
      <c r="L16" s="7"/>
      <c r="M16" s="7">
        <v>39</v>
      </c>
      <c r="N16" s="7">
        <v>108</v>
      </c>
      <c r="O16" s="7"/>
      <c r="P16" s="7"/>
      <c r="Q16" s="7"/>
      <c r="R16" s="7">
        <v>144</v>
      </c>
      <c r="S16" s="24">
        <f t="shared" si="1"/>
        <v>291</v>
      </c>
      <c r="T16" s="22">
        <f>(J16-S16)/S16</f>
        <v>0.17869415807560138</v>
      </c>
    </row>
    <row r="17" spans="1:20" ht="12.75">
      <c r="A17" s="17" t="s">
        <v>19</v>
      </c>
      <c r="B17" s="7">
        <v>1</v>
      </c>
      <c r="C17" s="7">
        <v>2</v>
      </c>
      <c r="D17" s="7">
        <v>18</v>
      </c>
      <c r="E17" s="7">
        <v>331</v>
      </c>
      <c r="F17" s="7">
        <v>1</v>
      </c>
      <c r="G17" s="7"/>
      <c r="H17" s="7"/>
      <c r="I17" s="7">
        <v>1337</v>
      </c>
      <c r="J17" s="24">
        <f t="shared" si="0"/>
        <v>1690</v>
      </c>
      <c r="K17" s="7"/>
      <c r="L17" s="7">
        <v>2</v>
      </c>
      <c r="M17" s="7">
        <v>38</v>
      </c>
      <c r="N17" s="7">
        <v>550</v>
      </c>
      <c r="O17" s="7">
        <v>3</v>
      </c>
      <c r="P17" s="7"/>
      <c r="Q17" s="7"/>
      <c r="R17" s="7">
        <v>922</v>
      </c>
      <c r="S17" s="24">
        <f t="shared" si="1"/>
        <v>1515</v>
      </c>
      <c r="T17" s="22">
        <f>(J17-S17)/S17</f>
        <v>0.11551155115511551</v>
      </c>
    </row>
    <row r="18" spans="1:20" ht="12.75">
      <c r="A18" s="17" t="s">
        <v>20</v>
      </c>
      <c r="B18" s="7">
        <v>2</v>
      </c>
      <c r="C18" s="7">
        <v>4</v>
      </c>
      <c r="D18" s="7">
        <v>94</v>
      </c>
      <c r="E18" s="7">
        <v>141</v>
      </c>
      <c r="F18" s="7">
        <v>2</v>
      </c>
      <c r="G18" s="7">
        <v>1</v>
      </c>
      <c r="H18" s="7"/>
      <c r="I18" s="7">
        <v>847</v>
      </c>
      <c r="J18" s="24">
        <f t="shared" si="0"/>
        <v>1091</v>
      </c>
      <c r="K18" s="7">
        <v>1</v>
      </c>
      <c r="L18" s="7">
        <v>5</v>
      </c>
      <c r="M18" s="7">
        <v>138</v>
      </c>
      <c r="N18" s="7">
        <v>235</v>
      </c>
      <c r="O18" s="7"/>
      <c r="P18" s="7"/>
      <c r="Q18" s="7"/>
      <c r="R18" s="7">
        <v>595</v>
      </c>
      <c r="S18" s="24">
        <f t="shared" si="1"/>
        <v>974</v>
      </c>
      <c r="T18" s="22">
        <f>(J18-S18)/S18</f>
        <v>0.12012320328542095</v>
      </c>
    </row>
    <row r="19" spans="1:20" ht="12.75">
      <c r="A19" s="17" t="s">
        <v>21</v>
      </c>
      <c r="B19" s="7">
        <v>1</v>
      </c>
      <c r="C19" s="7">
        <v>3</v>
      </c>
      <c r="D19" s="7">
        <v>43</v>
      </c>
      <c r="E19" s="7">
        <v>67</v>
      </c>
      <c r="F19" s="7"/>
      <c r="G19" s="7"/>
      <c r="H19" s="7"/>
      <c r="I19" s="7">
        <v>151</v>
      </c>
      <c r="J19" s="24">
        <f t="shared" si="0"/>
        <v>265</v>
      </c>
      <c r="K19" s="7"/>
      <c r="L19" s="7">
        <v>1</v>
      </c>
      <c r="M19" s="7">
        <v>61</v>
      </c>
      <c r="N19" s="7">
        <v>97</v>
      </c>
      <c r="O19" s="7"/>
      <c r="P19" s="7"/>
      <c r="Q19" s="7"/>
      <c r="R19" s="7">
        <v>56</v>
      </c>
      <c r="S19" s="24">
        <f t="shared" si="1"/>
        <v>215</v>
      </c>
      <c r="T19" s="22">
        <f>(J19-S19)/S19</f>
        <v>0.23255813953488372</v>
      </c>
    </row>
    <row r="20" spans="1:20" ht="12.75">
      <c r="A20" s="17" t="s">
        <v>22</v>
      </c>
      <c r="B20" s="7"/>
      <c r="C20" s="7">
        <v>1</v>
      </c>
      <c r="D20" s="7">
        <v>67</v>
      </c>
      <c r="E20" s="7">
        <v>65</v>
      </c>
      <c r="F20" s="7"/>
      <c r="G20" s="7"/>
      <c r="H20" s="7"/>
      <c r="I20" s="7">
        <v>194</v>
      </c>
      <c r="J20" s="24">
        <f t="shared" si="0"/>
        <v>327</v>
      </c>
      <c r="K20" s="7">
        <v>1</v>
      </c>
      <c r="L20" s="7">
        <v>3</v>
      </c>
      <c r="M20" s="7">
        <v>83</v>
      </c>
      <c r="N20" s="7">
        <v>101</v>
      </c>
      <c r="O20" s="7"/>
      <c r="P20" s="7"/>
      <c r="Q20" s="7"/>
      <c r="R20" s="7">
        <v>135</v>
      </c>
      <c r="S20" s="24">
        <f t="shared" si="1"/>
        <v>323</v>
      </c>
      <c r="T20" s="22">
        <f>(J20-S20)/S20</f>
        <v>0.01238390092879257</v>
      </c>
    </row>
    <row r="21" spans="1:20" ht="12.75">
      <c r="A21" s="17" t="s">
        <v>23</v>
      </c>
      <c r="B21" s="7">
        <v>1</v>
      </c>
      <c r="C21" s="7">
        <v>23</v>
      </c>
      <c r="D21" s="7">
        <v>125</v>
      </c>
      <c r="E21" s="7">
        <v>237</v>
      </c>
      <c r="F21" s="7"/>
      <c r="G21" s="7"/>
      <c r="H21" s="7"/>
      <c r="I21" s="7">
        <v>721</v>
      </c>
      <c r="J21" s="24">
        <f t="shared" si="0"/>
        <v>1107</v>
      </c>
      <c r="K21" s="7">
        <v>1</v>
      </c>
      <c r="L21" s="7">
        <v>10</v>
      </c>
      <c r="M21" s="7">
        <v>125</v>
      </c>
      <c r="N21" s="7">
        <v>206</v>
      </c>
      <c r="O21" s="7">
        <v>3</v>
      </c>
      <c r="P21" s="7">
        <v>6</v>
      </c>
      <c r="Q21" s="7"/>
      <c r="R21" s="7">
        <v>517</v>
      </c>
      <c r="S21" s="24">
        <f t="shared" si="1"/>
        <v>868</v>
      </c>
      <c r="T21" s="22">
        <f>(J21-S21)/S21</f>
        <v>0.27534562211981567</v>
      </c>
    </row>
    <row r="22" spans="1:20" ht="12.75">
      <c r="A22" s="17" t="s">
        <v>24</v>
      </c>
      <c r="B22" s="7">
        <v>2</v>
      </c>
      <c r="C22" s="7">
        <v>9</v>
      </c>
      <c r="D22" s="7">
        <v>468</v>
      </c>
      <c r="E22" s="7">
        <v>202</v>
      </c>
      <c r="F22" s="7"/>
      <c r="G22" s="7"/>
      <c r="H22" s="7"/>
      <c r="I22" s="7">
        <v>379</v>
      </c>
      <c r="J22" s="24">
        <f t="shared" si="0"/>
        <v>1060</v>
      </c>
      <c r="K22" s="7"/>
      <c r="L22" s="7">
        <v>7</v>
      </c>
      <c r="M22" s="7">
        <v>170</v>
      </c>
      <c r="N22" s="7">
        <v>133</v>
      </c>
      <c r="O22" s="7"/>
      <c r="P22" s="7"/>
      <c r="Q22" s="7"/>
      <c r="R22" s="7">
        <v>227</v>
      </c>
      <c r="S22" s="24">
        <f t="shared" si="1"/>
        <v>537</v>
      </c>
      <c r="T22" s="22">
        <f>(J22-S22)/S22</f>
        <v>0.9739292364990689</v>
      </c>
    </row>
    <row r="23" spans="1:20" ht="12.75">
      <c r="A23" s="17" t="s">
        <v>25</v>
      </c>
      <c r="B23" s="7"/>
      <c r="C23" s="7">
        <v>3</v>
      </c>
      <c r="D23" s="7">
        <v>99</v>
      </c>
      <c r="E23" s="7">
        <v>80</v>
      </c>
      <c r="F23" s="7"/>
      <c r="G23" s="7"/>
      <c r="H23" s="7"/>
      <c r="I23" s="7">
        <v>561</v>
      </c>
      <c r="J23" s="24">
        <f t="shared" si="0"/>
        <v>743</v>
      </c>
      <c r="K23" s="7"/>
      <c r="L23" s="7">
        <v>11</v>
      </c>
      <c r="M23" s="7">
        <v>100</v>
      </c>
      <c r="N23" s="7">
        <v>171</v>
      </c>
      <c r="O23" s="7"/>
      <c r="P23" s="7"/>
      <c r="Q23" s="7"/>
      <c r="R23" s="7">
        <v>422</v>
      </c>
      <c r="S23" s="24">
        <f t="shared" si="1"/>
        <v>704</v>
      </c>
      <c r="T23" s="22">
        <f>(J23-S23)/S23</f>
        <v>0.05539772727272727</v>
      </c>
    </row>
    <row r="24" spans="1:20" ht="12.75">
      <c r="A24" s="17" t="s">
        <v>26</v>
      </c>
      <c r="B24" s="7"/>
      <c r="C24" s="7"/>
      <c r="D24" s="7">
        <v>124</v>
      </c>
      <c r="E24" s="7">
        <v>99</v>
      </c>
      <c r="F24" s="7"/>
      <c r="G24" s="7"/>
      <c r="H24" s="7"/>
      <c r="I24" s="7">
        <v>205</v>
      </c>
      <c r="J24" s="24">
        <f t="shared" si="0"/>
        <v>428</v>
      </c>
      <c r="K24" s="7"/>
      <c r="L24" s="7">
        <v>1</v>
      </c>
      <c r="M24" s="7">
        <v>20</v>
      </c>
      <c r="N24" s="7">
        <v>72</v>
      </c>
      <c r="O24" s="7"/>
      <c r="P24" s="7"/>
      <c r="Q24" s="7"/>
      <c r="R24" s="7">
        <v>189</v>
      </c>
      <c r="S24" s="24">
        <f t="shared" si="1"/>
        <v>282</v>
      </c>
      <c r="T24" s="22">
        <f>(J24-S24)/S24</f>
        <v>0.5177304964539007</v>
      </c>
    </row>
    <row r="25" spans="1:20" ht="12.75">
      <c r="A25" s="17" t="s">
        <v>27</v>
      </c>
      <c r="B25" s="7">
        <v>4</v>
      </c>
      <c r="C25" s="7">
        <v>5</v>
      </c>
      <c r="D25" s="7">
        <v>70</v>
      </c>
      <c r="E25" s="7">
        <v>63</v>
      </c>
      <c r="F25" s="7">
        <v>2</v>
      </c>
      <c r="G25" s="7"/>
      <c r="H25" s="7"/>
      <c r="I25" s="7">
        <v>294</v>
      </c>
      <c r="J25" s="24">
        <f t="shared" si="0"/>
        <v>438</v>
      </c>
      <c r="K25" s="7"/>
      <c r="L25" s="7"/>
      <c r="M25" s="7">
        <v>79</v>
      </c>
      <c r="N25" s="7">
        <v>51</v>
      </c>
      <c r="O25" s="7"/>
      <c r="P25" s="7"/>
      <c r="Q25" s="7"/>
      <c r="R25" s="7">
        <v>165</v>
      </c>
      <c r="S25" s="24">
        <f t="shared" si="1"/>
        <v>295</v>
      </c>
      <c r="T25" s="22">
        <f>(J25-S25)/S25</f>
        <v>0.4847457627118644</v>
      </c>
    </row>
    <row r="26" spans="1:20" ht="12.75">
      <c r="A26" s="17" t="s">
        <v>28</v>
      </c>
      <c r="B26" s="7">
        <v>2</v>
      </c>
      <c r="C26" s="7">
        <v>11</v>
      </c>
      <c r="D26" s="7">
        <v>63</v>
      </c>
      <c r="E26" s="7">
        <v>44</v>
      </c>
      <c r="F26" s="7"/>
      <c r="G26" s="7"/>
      <c r="H26" s="7"/>
      <c r="I26" s="7">
        <v>195</v>
      </c>
      <c r="J26" s="24">
        <f t="shared" si="0"/>
        <v>315</v>
      </c>
      <c r="K26" s="7">
        <v>2</v>
      </c>
      <c r="L26" s="7">
        <v>8</v>
      </c>
      <c r="M26" s="7">
        <v>131</v>
      </c>
      <c r="N26" s="7">
        <v>52</v>
      </c>
      <c r="O26" s="7"/>
      <c r="P26" s="7"/>
      <c r="Q26" s="7"/>
      <c r="R26" s="7">
        <v>94</v>
      </c>
      <c r="S26" s="24">
        <f t="shared" si="1"/>
        <v>287</v>
      </c>
      <c r="T26" s="22">
        <f>(J26-S26)/S26</f>
        <v>0.0975609756097561</v>
      </c>
    </row>
    <row r="27" spans="1:20" ht="12.75">
      <c r="A27" s="17" t="s">
        <v>29</v>
      </c>
      <c r="B27" s="7">
        <v>1</v>
      </c>
      <c r="C27" s="7">
        <v>8</v>
      </c>
      <c r="D27" s="7">
        <v>47</v>
      </c>
      <c r="E27" s="7">
        <v>126</v>
      </c>
      <c r="F27" s="7"/>
      <c r="G27" s="7"/>
      <c r="H27" s="7"/>
      <c r="I27" s="7">
        <v>402</v>
      </c>
      <c r="J27" s="24">
        <f t="shared" si="0"/>
        <v>584</v>
      </c>
      <c r="K27" s="7">
        <v>1</v>
      </c>
      <c r="L27" s="7">
        <v>4</v>
      </c>
      <c r="M27" s="7">
        <v>80</v>
      </c>
      <c r="N27" s="7">
        <v>158</v>
      </c>
      <c r="O27" s="7"/>
      <c r="P27" s="7"/>
      <c r="Q27" s="7"/>
      <c r="R27" s="7">
        <v>272</v>
      </c>
      <c r="S27" s="24">
        <f t="shared" si="1"/>
        <v>515</v>
      </c>
      <c r="T27" s="22">
        <f>(J27-S27)/S27</f>
        <v>0.13398058252427184</v>
      </c>
    </row>
    <row r="28" spans="1:20" ht="12.75">
      <c r="A28" s="17" t="s">
        <v>30</v>
      </c>
      <c r="B28" s="7">
        <v>1</v>
      </c>
      <c r="C28" s="7">
        <v>5</v>
      </c>
      <c r="D28" s="7">
        <v>79</v>
      </c>
      <c r="E28" s="7">
        <v>43</v>
      </c>
      <c r="F28" s="7"/>
      <c r="G28" s="7"/>
      <c r="H28" s="7"/>
      <c r="I28" s="7">
        <v>166</v>
      </c>
      <c r="J28" s="24">
        <f t="shared" si="0"/>
        <v>294</v>
      </c>
      <c r="K28" s="7">
        <v>2</v>
      </c>
      <c r="L28" s="7">
        <v>2</v>
      </c>
      <c r="M28" s="7">
        <v>96</v>
      </c>
      <c r="N28" s="7">
        <v>72</v>
      </c>
      <c r="O28" s="7">
        <v>1</v>
      </c>
      <c r="P28" s="7"/>
      <c r="Q28" s="7"/>
      <c r="R28" s="7">
        <v>113</v>
      </c>
      <c r="S28" s="24">
        <f t="shared" si="1"/>
        <v>286</v>
      </c>
      <c r="T28" s="22">
        <f>(J28-S28)/S28</f>
        <v>0.027972027972027972</v>
      </c>
    </row>
    <row r="29" spans="1:20" ht="12.75">
      <c r="A29" s="17" t="s">
        <v>31</v>
      </c>
      <c r="B29" s="7">
        <v>4</v>
      </c>
      <c r="C29" s="7">
        <v>14</v>
      </c>
      <c r="D29" s="7">
        <v>165</v>
      </c>
      <c r="E29" s="7">
        <v>201</v>
      </c>
      <c r="F29" s="7">
        <v>1</v>
      </c>
      <c r="G29" s="7"/>
      <c r="H29" s="7"/>
      <c r="I29" s="7">
        <v>844</v>
      </c>
      <c r="J29" s="24">
        <f t="shared" si="0"/>
        <v>1229</v>
      </c>
      <c r="K29" s="7"/>
      <c r="L29" s="7">
        <v>12</v>
      </c>
      <c r="M29" s="7">
        <v>255</v>
      </c>
      <c r="N29" s="7">
        <v>355</v>
      </c>
      <c r="O29" s="7"/>
      <c r="P29" s="7"/>
      <c r="Q29" s="7"/>
      <c r="R29" s="7">
        <v>540</v>
      </c>
      <c r="S29" s="24">
        <f t="shared" si="1"/>
        <v>1162</v>
      </c>
      <c r="T29" s="22">
        <f>(J29-S29)/S29</f>
        <v>0.0576592082616179</v>
      </c>
    </row>
    <row r="30" spans="1:20" ht="12.75">
      <c r="A30" s="17" t="s">
        <v>32</v>
      </c>
      <c r="B30" s="7"/>
      <c r="C30" s="7">
        <v>2</v>
      </c>
      <c r="D30" s="7">
        <v>15</v>
      </c>
      <c r="E30" s="7">
        <v>134</v>
      </c>
      <c r="F30" s="7">
        <v>3</v>
      </c>
      <c r="G30" s="7"/>
      <c r="H30" s="7"/>
      <c r="I30" s="7">
        <v>1037</v>
      </c>
      <c r="J30" s="24">
        <f t="shared" si="0"/>
        <v>1191</v>
      </c>
      <c r="K30" s="7"/>
      <c r="L30" s="7">
        <v>4</v>
      </c>
      <c r="M30" s="7">
        <v>24</v>
      </c>
      <c r="N30" s="7">
        <v>305</v>
      </c>
      <c r="O30" s="7">
        <v>4</v>
      </c>
      <c r="P30" s="7">
        <v>1</v>
      </c>
      <c r="Q30" s="7"/>
      <c r="R30" s="7">
        <v>873</v>
      </c>
      <c r="S30" s="24">
        <f t="shared" si="1"/>
        <v>1211</v>
      </c>
      <c r="T30" s="22">
        <f>(J30-S30)/S30</f>
        <v>-0.016515276630883566</v>
      </c>
    </row>
    <row r="31" spans="1:20" ht="12.75">
      <c r="A31" s="17" t="s">
        <v>33</v>
      </c>
      <c r="B31" s="7">
        <v>1</v>
      </c>
      <c r="C31" s="7">
        <v>5</v>
      </c>
      <c r="D31" s="7">
        <v>99</v>
      </c>
      <c r="E31" s="7">
        <v>124</v>
      </c>
      <c r="F31" s="7"/>
      <c r="G31" s="7"/>
      <c r="H31" s="7"/>
      <c r="I31" s="7">
        <v>469</v>
      </c>
      <c r="J31" s="24">
        <f t="shared" si="0"/>
        <v>698</v>
      </c>
      <c r="K31" s="7"/>
      <c r="L31" s="7">
        <v>5</v>
      </c>
      <c r="M31" s="7">
        <v>142</v>
      </c>
      <c r="N31" s="7">
        <v>227</v>
      </c>
      <c r="O31" s="7"/>
      <c r="P31" s="7"/>
      <c r="Q31" s="7"/>
      <c r="R31" s="7">
        <v>308</v>
      </c>
      <c r="S31" s="24">
        <f t="shared" si="1"/>
        <v>682</v>
      </c>
      <c r="T31" s="22">
        <f>(J31-S31)/S31</f>
        <v>0.02346041055718475</v>
      </c>
    </row>
    <row r="32" spans="1:20" ht="12.75">
      <c r="A32" s="17" t="s">
        <v>34</v>
      </c>
      <c r="B32" s="7"/>
      <c r="C32" s="7">
        <v>6</v>
      </c>
      <c r="D32" s="7">
        <v>67</v>
      </c>
      <c r="E32" s="7">
        <v>77</v>
      </c>
      <c r="F32" s="7"/>
      <c r="G32" s="7"/>
      <c r="H32" s="7"/>
      <c r="I32" s="7">
        <v>176</v>
      </c>
      <c r="J32" s="24">
        <f t="shared" si="0"/>
        <v>326</v>
      </c>
      <c r="K32" s="7"/>
      <c r="L32" s="7"/>
      <c r="M32" s="7">
        <v>114</v>
      </c>
      <c r="N32" s="7">
        <v>47</v>
      </c>
      <c r="O32" s="7"/>
      <c r="P32" s="7"/>
      <c r="Q32" s="7"/>
      <c r="R32" s="7">
        <v>104</v>
      </c>
      <c r="S32" s="24">
        <f t="shared" si="1"/>
        <v>265</v>
      </c>
      <c r="T32" s="22">
        <f>(J32-S32)/S32</f>
        <v>0.23018867924528302</v>
      </c>
    </row>
    <row r="33" spans="1:20" ht="12.75">
      <c r="A33" s="17" t="s">
        <v>35</v>
      </c>
      <c r="B33" s="7">
        <v>2</v>
      </c>
      <c r="C33" s="7">
        <v>7</v>
      </c>
      <c r="D33" s="7">
        <v>82</v>
      </c>
      <c r="E33" s="7">
        <v>177</v>
      </c>
      <c r="F33" s="7"/>
      <c r="G33" s="7"/>
      <c r="H33" s="7"/>
      <c r="I33" s="7">
        <v>512</v>
      </c>
      <c r="J33" s="24">
        <f t="shared" si="0"/>
        <v>780</v>
      </c>
      <c r="K33" s="7">
        <v>1</v>
      </c>
      <c r="L33" s="7">
        <v>8</v>
      </c>
      <c r="M33" s="7">
        <v>189</v>
      </c>
      <c r="N33" s="7">
        <v>289</v>
      </c>
      <c r="O33" s="7"/>
      <c r="P33" s="7"/>
      <c r="Q33" s="7"/>
      <c r="R33" s="7">
        <v>325</v>
      </c>
      <c r="S33" s="24">
        <f t="shared" si="1"/>
        <v>812</v>
      </c>
      <c r="T33" s="22">
        <f>(J33-S33)/S33</f>
        <v>-0.03940886699507389</v>
      </c>
    </row>
    <row r="34" spans="1:20" ht="12.75">
      <c r="A34" s="17" t="s">
        <v>36</v>
      </c>
      <c r="B34" s="7">
        <v>1</v>
      </c>
      <c r="C34" s="7">
        <v>6</v>
      </c>
      <c r="D34" s="7">
        <v>101</v>
      </c>
      <c r="E34" s="7">
        <v>90</v>
      </c>
      <c r="F34" s="7"/>
      <c r="G34" s="7"/>
      <c r="H34" s="7"/>
      <c r="I34" s="7">
        <v>334</v>
      </c>
      <c r="J34" s="24">
        <f t="shared" si="0"/>
        <v>532</v>
      </c>
      <c r="K34" s="7"/>
      <c r="L34" s="7">
        <v>13</v>
      </c>
      <c r="M34" s="7">
        <v>178</v>
      </c>
      <c r="N34" s="7">
        <v>177</v>
      </c>
      <c r="O34" s="7"/>
      <c r="P34" s="7"/>
      <c r="Q34" s="7"/>
      <c r="R34" s="7">
        <v>208</v>
      </c>
      <c r="S34" s="24">
        <f t="shared" si="1"/>
        <v>576</v>
      </c>
      <c r="T34" s="22">
        <f>(J34-S34)/S34</f>
        <v>-0.0763888888888889</v>
      </c>
    </row>
    <row r="35" spans="1:20" ht="12.75">
      <c r="A35" s="17" t="s">
        <v>37</v>
      </c>
      <c r="B35" s="7"/>
      <c r="C35" s="7">
        <v>1</v>
      </c>
      <c r="D35" s="7">
        <v>72</v>
      </c>
      <c r="E35" s="7">
        <v>279</v>
      </c>
      <c r="F35" s="7"/>
      <c r="G35" s="7"/>
      <c r="H35" s="7"/>
      <c r="I35" s="7">
        <v>251</v>
      </c>
      <c r="J35" s="24">
        <f t="shared" si="0"/>
        <v>603</v>
      </c>
      <c r="K35" s="7">
        <v>2</v>
      </c>
      <c r="L35" s="7">
        <v>1</v>
      </c>
      <c r="M35" s="7">
        <v>58</v>
      </c>
      <c r="N35" s="7">
        <v>89</v>
      </c>
      <c r="O35" s="7"/>
      <c r="P35" s="7"/>
      <c r="Q35" s="7"/>
      <c r="R35" s="7">
        <v>216</v>
      </c>
      <c r="S35" s="24">
        <f t="shared" si="1"/>
        <v>366</v>
      </c>
      <c r="T35" s="22">
        <f>(J35-S35)/S35</f>
        <v>0.6475409836065574</v>
      </c>
    </row>
    <row r="36" spans="1:20" ht="12.75">
      <c r="A36" s="17" t="s">
        <v>38</v>
      </c>
      <c r="B36" s="7"/>
      <c r="C36" s="7">
        <v>7</v>
      </c>
      <c r="D36" s="7">
        <v>80</v>
      </c>
      <c r="E36" s="7">
        <v>225</v>
      </c>
      <c r="F36" s="7"/>
      <c r="G36" s="7"/>
      <c r="H36" s="7"/>
      <c r="I36" s="7">
        <v>652</v>
      </c>
      <c r="J36" s="24">
        <f t="shared" si="0"/>
        <v>964</v>
      </c>
      <c r="K36" s="7"/>
      <c r="L36" s="7">
        <v>9</v>
      </c>
      <c r="M36" s="7">
        <v>185</v>
      </c>
      <c r="N36" s="7">
        <v>294</v>
      </c>
      <c r="O36" s="7">
        <v>1</v>
      </c>
      <c r="P36" s="7"/>
      <c r="Q36" s="7"/>
      <c r="R36" s="7">
        <v>460</v>
      </c>
      <c r="S36" s="24">
        <f t="shared" si="1"/>
        <v>949</v>
      </c>
      <c r="T36" s="22">
        <f>(J36-S36)/S36</f>
        <v>0.015806111696522657</v>
      </c>
    </row>
    <row r="37" spans="1:20" ht="12.75">
      <c r="A37" s="17" t="s">
        <v>39</v>
      </c>
      <c r="B37" s="7"/>
      <c r="C37" s="7">
        <v>1</v>
      </c>
      <c r="D37" s="7">
        <v>21</v>
      </c>
      <c r="E37" s="7">
        <v>95</v>
      </c>
      <c r="F37" s="7"/>
      <c r="G37" s="7"/>
      <c r="H37" s="7"/>
      <c r="I37" s="7">
        <v>337</v>
      </c>
      <c r="J37" s="24">
        <f t="shared" si="0"/>
        <v>454</v>
      </c>
      <c r="K37" s="7">
        <v>1</v>
      </c>
      <c r="L37" s="7">
        <v>3</v>
      </c>
      <c r="M37" s="7">
        <v>68</v>
      </c>
      <c r="N37" s="7">
        <v>166</v>
      </c>
      <c r="O37" s="7">
        <v>1</v>
      </c>
      <c r="P37" s="7"/>
      <c r="Q37" s="7"/>
      <c r="R37" s="7">
        <v>198</v>
      </c>
      <c r="S37" s="24">
        <f t="shared" si="1"/>
        <v>437</v>
      </c>
      <c r="T37" s="22">
        <f>(J37-S37)/S37</f>
        <v>0.038901601830663615</v>
      </c>
    </row>
    <row r="38" spans="1:20" ht="12.75">
      <c r="A38" s="17" t="s">
        <v>40</v>
      </c>
      <c r="B38" s="7"/>
      <c r="C38" s="7">
        <v>6</v>
      </c>
      <c r="D38" s="7">
        <v>30</v>
      </c>
      <c r="E38" s="7">
        <v>134</v>
      </c>
      <c r="F38" s="7">
        <v>1</v>
      </c>
      <c r="G38" s="7"/>
      <c r="H38" s="7"/>
      <c r="I38" s="7">
        <v>476</v>
      </c>
      <c r="J38" s="24">
        <f t="shared" si="0"/>
        <v>647</v>
      </c>
      <c r="K38" s="7"/>
      <c r="L38" s="7">
        <v>8</v>
      </c>
      <c r="M38" s="7">
        <v>81</v>
      </c>
      <c r="N38" s="7">
        <v>263</v>
      </c>
      <c r="O38" s="7">
        <v>1</v>
      </c>
      <c r="P38" s="7">
        <v>1</v>
      </c>
      <c r="Q38" s="7"/>
      <c r="R38" s="7">
        <v>283</v>
      </c>
      <c r="S38" s="24">
        <f t="shared" si="1"/>
        <v>637</v>
      </c>
      <c r="T38" s="22">
        <f>(J38-S38)/S38</f>
        <v>0.015698587127158554</v>
      </c>
    </row>
    <row r="39" spans="1:20" ht="12.75">
      <c r="A39" s="17" t="s">
        <v>41</v>
      </c>
      <c r="B39" s="7"/>
      <c r="C39" s="7">
        <v>2</v>
      </c>
      <c r="D39" s="7">
        <v>67</v>
      </c>
      <c r="E39" s="7">
        <v>98</v>
      </c>
      <c r="F39" s="7"/>
      <c r="G39" s="7"/>
      <c r="H39" s="7"/>
      <c r="I39" s="7">
        <v>510</v>
      </c>
      <c r="J39" s="24">
        <f t="shared" si="0"/>
        <v>677</v>
      </c>
      <c r="K39" s="7"/>
      <c r="L39" s="7">
        <v>14</v>
      </c>
      <c r="M39" s="7">
        <v>182</v>
      </c>
      <c r="N39" s="7">
        <v>173</v>
      </c>
      <c r="O39" s="7"/>
      <c r="P39" s="7"/>
      <c r="Q39" s="7"/>
      <c r="R39" s="7">
        <v>305</v>
      </c>
      <c r="S39" s="24">
        <f t="shared" si="1"/>
        <v>674</v>
      </c>
      <c r="T39" s="22">
        <f>(J39-S39)/S39</f>
        <v>0.004451038575667656</v>
      </c>
    </row>
    <row r="40" spans="1:20" ht="12.75">
      <c r="A40" s="17" t="s">
        <v>42</v>
      </c>
      <c r="B40" s="7">
        <v>2</v>
      </c>
      <c r="C40" s="7">
        <v>1</v>
      </c>
      <c r="D40" s="7">
        <v>31</v>
      </c>
      <c r="E40" s="7">
        <v>140</v>
      </c>
      <c r="F40" s="7"/>
      <c r="G40" s="7"/>
      <c r="H40" s="7"/>
      <c r="I40" s="7">
        <v>206</v>
      </c>
      <c r="J40" s="24">
        <f t="shared" si="0"/>
        <v>380</v>
      </c>
      <c r="K40" s="7"/>
      <c r="L40" s="7">
        <v>14</v>
      </c>
      <c r="M40" s="7">
        <v>37</v>
      </c>
      <c r="N40" s="7">
        <v>190</v>
      </c>
      <c r="O40" s="7"/>
      <c r="P40" s="7"/>
      <c r="Q40" s="7"/>
      <c r="R40" s="7">
        <v>141</v>
      </c>
      <c r="S40" s="24">
        <f t="shared" si="1"/>
        <v>382</v>
      </c>
      <c r="T40" s="22">
        <f>(J40-S40)/S40</f>
        <v>-0.005235602094240838</v>
      </c>
    </row>
    <row r="41" spans="1:20" ht="12.75">
      <c r="A41" s="17" t="s">
        <v>43</v>
      </c>
      <c r="B41" s="7">
        <v>9</v>
      </c>
      <c r="C41" s="7">
        <v>4</v>
      </c>
      <c r="D41" s="7">
        <v>59</v>
      </c>
      <c r="E41" s="7">
        <v>45</v>
      </c>
      <c r="F41" s="7"/>
      <c r="G41" s="7"/>
      <c r="H41" s="7"/>
      <c r="I41" s="7">
        <v>175</v>
      </c>
      <c r="J41" s="24">
        <f t="shared" si="0"/>
        <v>292</v>
      </c>
      <c r="K41" s="7"/>
      <c r="L41" s="7">
        <v>4</v>
      </c>
      <c r="M41" s="7">
        <v>62</v>
      </c>
      <c r="N41" s="7">
        <v>85</v>
      </c>
      <c r="O41" s="7"/>
      <c r="P41" s="7"/>
      <c r="Q41" s="7"/>
      <c r="R41" s="7">
        <v>137</v>
      </c>
      <c r="S41" s="24">
        <f t="shared" si="1"/>
        <v>288</v>
      </c>
      <c r="T41" s="22">
        <f>(J41-S41)/S41</f>
        <v>0.013888888888888888</v>
      </c>
    </row>
    <row r="42" spans="1:20" ht="12.75">
      <c r="A42" s="17" t="s">
        <v>44</v>
      </c>
      <c r="B42" s="7">
        <v>4</v>
      </c>
      <c r="C42" s="7">
        <v>6</v>
      </c>
      <c r="D42" s="7">
        <v>70</v>
      </c>
      <c r="E42" s="7">
        <v>397</v>
      </c>
      <c r="F42" s="7">
        <v>2</v>
      </c>
      <c r="G42" s="7"/>
      <c r="H42" s="7">
        <v>2</v>
      </c>
      <c r="I42" s="7">
        <v>1002</v>
      </c>
      <c r="J42" s="24">
        <f t="shared" si="0"/>
        <v>1483</v>
      </c>
      <c r="K42" s="7">
        <v>1</v>
      </c>
      <c r="L42" s="7">
        <v>10</v>
      </c>
      <c r="M42" s="7">
        <v>96</v>
      </c>
      <c r="N42" s="7">
        <v>393</v>
      </c>
      <c r="O42" s="7"/>
      <c r="P42" s="7"/>
      <c r="Q42" s="7">
        <v>1</v>
      </c>
      <c r="R42" s="7">
        <v>729</v>
      </c>
      <c r="S42" s="24">
        <f t="shared" si="1"/>
        <v>1230</v>
      </c>
      <c r="T42" s="22">
        <f>(J42-S42)/S42</f>
        <v>0.2056910569105691</v>
      </c>
    </row>
    <row r="43" spans="1:20" ht="12.75">
      <c r="A43" s="17" t="s">
        <v>45</v>
      </c>
      <c r="B43" s="8">
        <v>1</v>
      </c>
      <c r="C43" s="8">
        <v>2</v>
      </c>
      <c r="D43" s="8">
        <v>12</v>
      </c>
      <c r="E43" s="8">
        <v>232</v>
      </c>
      <c r="F43" s="8">
        <v>1</v>
      </c>
      <c r="G43" s="8"/>
      <c r="H43" s="8"/>
      <c r="I43" s="8">
        <v>159</v>
      </c>
      <c r="J43" s="24">
        <f t="shared" si="0"/>
        <v>407</v>
      </c>
      <c r="K43" s="8">
        <v>1</v>
      </c>
      <c r="L43" s="8"/>
      <c r="M43" s="8">
        <v>11</v>
      </c>
      <c r="N43" s="8">
        <v>157</v>
      </c>
      <c r="O43" s="8"/>
      <c r="P43" s="8"/>
      <c r="Q43" s="8"/>
      <c r="R43" s="8">
        <v>118</v>
      </c>
      <c r="S43" s="24">
        <f t="shared" si="1"/>
        <v>287</v>
      </c>
      <c r="T43" s="22">
        <f>(J43-S43)/S43</f>
        <v>0.4181184668989547</v>
      </c>
    </row>
    <row r="44" spans="1:20" ht="12.75">
      <c r="A44" s="17" t="s">
        <v>46</v>
      </c>
      <c r="B44" s="9">
        <v>1</v>
      </c>
      <c r="C44" s="9">
        <v>1</v>
      </c>
      <c r="D44" s="9">
        <v>60</v>
      </c>
      <c r="E44" s="9">
        <v>44</v>
      </c>
      <c r="F44" s="9"/>
      <c r="G44" s="9"/>
      <c r="H44" s="9"/>
      <c r="I44" s="9">
        <v>231</v>
      </c>
      <c r="J44" s="24">
        <f t="shared" si="0"/>
        <v>337</v>
      </c>
      <c r="K44" s="9"/>
      <c r="L44" s="9">
        <v>2</v>
      </c>
      <c r="M44" s="9">
        <v>146</v>
      </c>
      <c r="N44" s="9">
        <v>57</v>
      </c>
      <c r="O44" s="9"/>
      <c r="P44" s="9"/>
      <c r="Q44" s="9"/>
      <c r="R44" s="9">
        <v>148</v>
      </c>
      <c r="S44" s="24">
        <f t="shared" si="1"/>
        <v>353</v>
      </c>
      <c r="T44" s="22">
        <f>(J44-S44)/S44</f>
        <v>-0.0453257790368272</v>
      </c>
    </row>
    <row r="45" spans="1:20" ht="12.75">
      <c r="A45" s="19" t="s">
        <v>47</v>
      </c>
      <c r="B45" s="16">
        <v>1</v>
      </c>
      <c r="C45" s="16">
        <v>24</v>
      </c>
      <c r="D45" s="16">
        <v>85</v>
      </c>
      <c r="E45" s="16">
        <v>91</v>
      </c>
      <c r="F45" s="16"/>
      <c r="G45" s="16"/>
      <c r="H45" s="16"/>
      <c r="I45" s="16">
        <v>244</v>
      </c>
      <c r="J45" s="24">
        <f t="shared" si="0"/>
        <v>445</v>
      </c>
      <c r="K45" s="16"/>
      <c r="L45" s="16">
        <v>4</v>
      </c>
      <c r="M45" s="16">
        <v>83</v>
      </c>
      <c r="N45" s="16">
        <v>127</v>
      </c>
      <c r="O45" s="16"/>
      <c r="P45" s="16"/>
      <c r="Q45" s="16"/>
      <c r="R45" s="16">
        <v>169</v>
      </c>
      <c r="S45" s="24">
        <f t="shared" si="1"/>
        <v>383</v>
      </c>
      <c r="T45" s="22">
        <f>(J45-S45)/S45</f>
        <v>0.1618798955613577</v>
      </c>
    </row>
    <row r="46" spans="1:20" s="5" customFormat="1" ht="12.75">
      <c r="A46" s="20" t="s">
        <v>48</v>
      </c>
      <c r="B46" s="18">
        <v>2</v>
      </c>
      <c r="C46" s="18">
        <v>2</v>
      </c>
      <c r="D46" s="18">
        <v>71</v>
      </c>
      <c r="E46" s="18">
        <v>67</v>
      </c>
      <c r="F46" s="18"/>
      <c r="G46" s="18"/>
      <c r="H46" s="18"/>
      <c r="I46" s="18">
        <v>294</v>
      </c>
      <c r="J46" s="24">
        <f t="shared" si="0"/>
        <v>436</v>
      </c>
      <c r="K46" s="18"/>
      <c r="L46" s="18">
        <v>3</v>
      </c>
      <c r="M46" s="18">
        <v>124</v>
      </c>
      <c r="N46" s="18">
        <v>68</v>
      </c>
      <c r="O46" s="18"/>
      <c r="P46" s="18"/>
      <c r="Q46" s="18"/>
      <c r="R46" s="18">
        <v>178</v>
      </c>
      <c r="S46" s="24">
        <f t="shared" si="1"/>
        <v>373</v>
      </c>
      <c r="T46" s="22">
        <f>(J46-S46)/S46</f>
        <v>0.16890080428954424</v>
      </c>
    </row>
    <row r="47" spans="1:20" s="4" customFormat="1" ht="13.5" thickBot="1">
      <c r="A47" s="21" t="s">
        <v>49</v>
      </c>
      <c r="B47" s="25">
        <v>85</v>
      </c>
      <c r="C47" s="25">
        <v>216</v>
      </c>
      <c r="D47" s="25">
        <v>3293</v>
      </c>
      <c r="E47" s="25">
        <v>6149</v>
      </c>
      <c r="F47" s="25">
        <v>22</v>
      </c>
      <c r="G47" s="25">
        <v>9</v>
      </c>
      <c r="H47" s="25">
        <v>3</v>
      </c>
      <c r="I47" s="25">
        <v>22558</v>
      </c>
      <c r="J47" s="25">
        <f t="shared" si="0"/>
        <v>32335</v>
      </c>
      <c r="K47" s="25">
        <v>22</v>
      </c>
      <c r="L47" s="25">
        <v>214</v>
      </c>
      <c r="M47" s="25">
        <v>4422</v>
      </c>
      <c r="N47" s="25">
        <v>8792</v>
      </c>
      <c r="O47" s="25">
        <v>26</v>
      </c>
      <c r="P47" s="25">
        <v>9</v>
      </c>
      <c r="Q47" s="25">
        <v>1</v>
      </c>
      <c r="R47" s="25">
        <v>16072</v>
      </c>
      <c r="S47" s="25">
        <f t="shared" si="1"/>
        <v>29558</v>
      </c>
      <c r="T47" s="23">
        <f>(J47-S47)/S47</f>
        <v>0.09395087624331822</v>
      </c>
    </row>
    <row r="48" spans="10:18" ht="12.75">
      <c r="J48" s="27"/>
      <c r="O48" s="4"/>
      <c r="P48" s="4"/>
      <c r="Q48" s="4"/>
      <c r="R48" s="4"/>
    </row>
    <row r="49" spans="11:18" ht="12.75">
      <c r="K49" s="4"/>
      <c r="L49" s="4"/>
      <c r="M49" s="4"/>
      <c r="O49" s="1"/>
      <c r="P49" s="1"/>
      <c r="Q49" s="1"/>
      <c r="R49" s="1"/>
    </row>
    <row r="50" spans="11:18" ht="11.25">
      <c r="K50" s="3"/>
      <c r="L50" s="3"/>
      <c r="M50" s="3"/>
      <c r="O50" s="1"/>
      <c r="P50" s="1"/>
      <c r="Q50" s="1"/>
      <c r="R50" s="1"/>
    </row>
    <row r="51" spans="11:18" ht="11.25">
      <c r="K51" s="3"/>
      <c r="L51" s="3"/>
      <c r="M51" s="3"/>
      <c r="O51" s="1"/>
      <c r="P51" s="1"/>
      <c r="Q51" s="1"/>
      <c r="R51" s="1"/>
    </row>
  </sheetData>
  <sheetProtection/>
  <mergeCells count="7">
    <mergeCell ref="A1:T1"/>
    <mergeCell ref="T3:T4"/>
    <mergeCell ref="S3:S4"/>
    <mergeCell ref="J3:J4"/>
    <mergeCell ref="A3:A4"/>
    <mergeCell ref="B3:I3"/>
    <mergeCell ref="K3:R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76</v>
      </c>
      <c r="B1" s="31"/>
      <c r="C1" s="31"/>
      <c r="D1" s="31"/>
    </row>
    <row r="2" spans="1:4" ht="13.5" thickBot="1">
      <c r="A2" s="38"/>
      <c r="B2" s="38"/>
      <c r="C2" s="38"/>
      <c r="D2" s="38"/>
    </row>
    <row r="3" spans="1:4" ht="25.5" customHeight="1">
      <c r="A3" s="11" t="s">
        <v>70</v>
      </c>
      <c r="B3" s="12" t="s">
        <v>77</v>
      </c>
      <c r="C3" s="12" t="s">
        <v>78</v>
      </c>
      <c r="D3" s="13" t="s">
        <v>71</v>
      </c>
    </row>
    <row r="4" spans="1:4" ht="25.5">
      <c r="A4" s="14" t="s">
        <v>73</v>
      </c>
      <c r="B4" s="15">
        <v>1</v>
      </c>
      <c r="C4" s="15">
        <v>2</v>
      </c>
      <c r="D4" s="10">
        <f aca="true" t="shared" si="0" ref="D4:D24">(B4-C4)/C4</f>
        <v>-0.5</v>
      </c>
    </row>
    <row r="5" spans="1:4" ht="12.75">
      <c r="A5" s="14" t="s">
        <v>50</v>
      </c>
      <c r="B5" s="7">
        <v>1372</v>
      </c>
      <c r="C5" s="7">
        <v>1600</v>
      </c>
      <c r="D5" s="10">
        <f t="shared" si="0"/>
        <v>-0.1425</v>
      </c>
    </row>
    <row r="6" spans="1:4" ht="13.5" customHeight="1">
      <c r="A6" s="14" t="s">
        <v>51</v>
      </c>
      <c r="B6" s="7">
        <v>1107</v>
      </c>
      <c r="C6" s="7">
        <v>818</v>
      </c>
      <c r="D6" s="10">
        <f t="shared" si="0"/>
        <v>0.3533007334963325</v>
      </c>
    </row>
    <row r="7" spans="1:4" ht="13.5" customHeight="1">
      <c r="A7" s="14" t="s">
        <v>52</v>
      </c>
      <c r="B7" s="7">
        <v>3476</v>
      </c>
      <c r="C7" s="7">
        <v>2951</v>
      </c>
      <c r="D7" s="10">
        <f t="shared" si="0"/>
        <v>0.17790579464588274</v>
      </c>
    </row>
    <row r="8" spans="1:4" ht="12.75">
      <c r="A8" s="14" t="s">
        <v>53</v>
      </c>
      <c r="B8" s="7">
        <v>10</v>
      </c>
      <c r="C8" s="7">
        <v>3</v>
      </c>
      <c r="D8" s="10">
        <f t="shared" si="0"/>
        <v>2.3333333333333335</v>
      </c>
    </row>
    <row r="9" spans="1:4" ht="12.75">
      <c r="A9" s="14" t="s">
        <v>54</v>
      </c>
      <c r="B9" s="7">
        <v>3917</v>
      </c>
      <c r="C9" s="7">
        <v>2430</v>
      </c>
      <c r="D9" s="10">
        <f t="shared" si="0"/>
        <v>0.6119341563786008</v>
      </c>
    </row>
    <row r="10" spans="1:4" ht="12.75">
      <c r="A10" s="14" t="s">
        <v>55</v>
      </c>
      <c r="B10" s="7">
        <v>1436</v>
      </c>
      <c r="C10" s="7">
        <v>1539</v>
      </c>
      <c r="D10" s="10">
        <f t="shared" si="0"/>
        <v>-0.06692657569850552</v>
      </c>
    </row>
    <row r="11" spans="1:5" ht="12.75">
      <c r="A11" s="14" t="s">
        <v>56</v>
      </c>
      <c r="B11" s="7">
        <v>7351</v>
      </c>
      <c r="C11" s="7">
        <v>8414</v>
      </c>
      <c r="D11" s="10">
        <f t="shared" si="0"/>
        <v>-0.1263370572854766</v>
      </c>
      <c r="E11" s="26"/>
    </row>
    <row r="12" spans="1:4" ht="12.75">
      <c r="A12" s="14" t="s">
        <v>57</v>
      </c>
      <c r="B12" s="7">
        <v>2776</v>
      </c>
      <c r="C12" s="7">
        <v>2540</v>
      </c>
      <c r="D12" s="10">
        <f t="shared" si="0"/>
        <v>0.09291338582677165</v>
      </c>
    </row>
    <row r="13" spans="1:4" ht="12.75">
      <c r="A13" s="14" t="s">
        <v>58</v>
      </c>
      <c r="B13" s="7">
        <v>89</v>
      </c>
      <c r="C13" s="7">
        <v>136</v>
      </c>
      <c r="D13" s="10">
        <f t="shared" si="0"/>
        <v>-0.34558823529411764</v>
      </c>
    </row>
    <row r="14" spans="1:4" ht="12.75">
      <c r="A14" s="14" t="s">
        <v>59</v>
      </c>
      <c r="B14" s="7">
        <v>1499</v>
      </c>
      <c r="C14" s="7">
        <v>1409</v>
      </c>
      <c r="D14" s="10">
        <f t="shared" si="0"/>
        <v>0.063875088715401</v>
      </c>
    </row>
    <row r="15" spans="1:4" ht="12.75">
      <c r="A15" s="14" t="s">
        <v>60</v>
      </c>
      <c r="B15" s="7">
        <v>22</v>
      </c>
      <c r="C15" s="7">
        <v>24</v>
      </c>
      <c r="D15" s="10">
        <f t="shared" si="0"/>
        <v>-0.08333333333333333</v>
      </c>
    </row>
    <row r="16" spans="1:4" ht="12.75">
      <c r="A16" s="14" t="s">
        <v>61</v>
      </c>
      <c r="B16" s="7">
        <v>1742</v>
      </c>
      <c r="C16" s="7">
        <v>1955</v>
      </c>
      <c r="D16" s="10">
        <f t="shared" si="0"/>
        <v>-0.10895140664961638</v>
      </c>
    </row>
    <row r="17" spans="1:4" ht="12.75">
      <c r="A17" s="14" t="s">
        <v>62</v>
      </c>
      <c r="B17" s="7">
        <v>1706</v>
      </c>
      <c r="C17" s="7">
        <v>1696</v>
      </c>
      <c r="D17" s="10">
        <f t="shared" si="0"/>
        <v>0.00589622641509434</v>
      </c>
    </row>
    <row r="18" spans="1:4" ht="12.75">
      <c r="A18" s="14" t="s">
        <v>63</v>
      </c>
      <c r="B18" s="7">
        <v>935</v>
      </c>
      <c r="C18" s="7">
        <v>500</v>
      </c>
      <c r="D18" s="10">
        <f t="shared" si="0"/>
        <v>0.87</v>
      </c>
    </row>
    <row r="19" spans="1:4" ht="12.75">
      <c r="A19" s="14" t="s">
        <v>64</v>
      </c>
      <c r="B19" s="7">
        <v>20</v>
      </c>
      <c r="C19" s="7">
        <v>27</v>
      </c>
      <c r="D19" s="10">
        <f t="shared" si="0"/>
        <v>-0.25925925925925924</v>
      </c>
    </row>
    <row r="20" spans="1:4" ht="12.75">
      <c r="A20" s="14" t="s">
        <v>65</v>
      </c>
      <c r="B20" s="7">
        <v>1317</v>
      </c>
      <c r="C20" s="7">
        <v>399</v>
      </c>
      <c r="D20" s="10">
        <f t="shared" si="0"/>
        <v>2.300751879699248</v>
      </c>
    </row>
    <row r="21" spans="1:4" ht="12.75">
      <c r="A21" s="14" t="s">
        <v>66</v>
      </c>
      <c r="B21" s="7">
        <v>2292</v>
      </c>
      <c r="C21" s="7">
        <v>2036</v>
      </c>
      <c r="D21" s="10">
        <f t="shared" si="0"/>
        <v>0.12573673870333987</v>
      </c>
    </row>
    <row r="22" spans="1:4" ht="12.75">
      <c r="A22" s="14" t="s">
        <v>67</v>
      </c>
      <c r="B22" s="7">
        <v>643</v>
      </c>
      <c r="C22" s="7">
        <v>467</v>
      </c>
      <c r="D22" s="10">
        <f t="shared" si="0"/>
        <v>0.37687366167023556</v>
      </c>
    </row>
    <row r="23" spans="1:4" s="4" customFormat="1" ht="12.75">
      <c r="A23" s="19" t="s">
        <v>68</v>
      </c>
      <c r="B23" s="7">
        <v>624</v>
      </c>
      <c r="C23" s="7">
        <v>612</v>
      </c>
      <c r="D23" s="10">
        <f t="shared" si="0"/>
        <v>0.0196078431372549</v>
      </c>
    </row>
    <row r="24" spans="1:4" s="4" customFormat="1" ht="13.5" thickBot="1">
      <c r="A24" s="28" t="s">
        <v>49</v>
      </c>
      <c r="B24" s="29">
        <v>32335</v>
      </c>
      <c r="C24" s="29">
        <v>29558</v>
      </c>
      <c r="D24" s="30">
        <f t="shared" si="0"/>
        <v>0.09395087624331822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2016-04-20T06:01:45Z</dcterms:modified>
  <cp:category/>
  <cp:version/>
  <cp:contentType/>
  <cp:contentStatus/>
</cp:coreProperties>
</file>